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54" i="2" l="1"/>
  <c r="D53" i="2"/>
  <c r="H53" i="2" s="1"/>
  <c r="C53" i="2"/>
  <c r="C52" i="2"/>
  <c r="C51" i="2" s="1"/>
  <c r="H50" i="2"/>
  <c r="D49" i="2"/>
  <c r="H49" i="2" s="1"/>
  <c r="C49" i="2"/>
  <c r="C48" i="2"/>
  <c r="C47" i="2" s="1"/>
  <c r="H46" i="2"/>
  <c r="D45" i="2"/>
  <c r="H45" i="2" s="1"/>
  <c r="C45" i="2"/>
  <c r="C44" i="2"/>
  <c r="C43" i="2" s="1"/>
  <c r="H42" i="2"/>
  <c r="D41" i="2"/>
  <c r="H41" i="2" s="1"/>
  <c r="C41" i="2"/>
  <c r="C40" i="2"/>
  <c r="H39" i="2"/>
  <c r="H38" i="2"/>
  <c r="D38" i="2"/>
  <c r="C38" i="2"/>
  <c r="C37" i="2" s="1"/>
  <c r="C36" i="2" s="1"/>
  <c r="C35" i="2" s="1"/>
  <c r="C34" i="2" s="1"/>
  <c r="D37" i="2"/>
  <c r="H37" i="2" s="1"/>
  <c r="H33" i="2"/>
  <c r="H32" i="2"/>
  <c r="D32" i="2"/>
  <c r="C32" i="2"/>
  <c r="C31" i="2" s="1"/>
  <c r="C30" i="2" s="1"/>
  <c r="C29" i="2" s="1"/>
  <c r="D31" i="2"/>
  <c r="H31" i="2" s="1"/>
  <c r="H28" i="2"/>
  <c r="G28" i="2"/>
  <c r="F28" i="2"/>
  <c r="E28" i="2"/>
  <c r="H27" i="2"/>
  <c r="D27" i="2"/>
  <c r="C27" i="2"/>
  <c r="C26" i="2" s="1"/>
  <c r="D26" i="2"/>
  <c r="H26" i="2" s="1"/>
  <c r="H25" i="2"/>
  <c r="D24" i="2"/>
  <c r="H24" i="2" s="1"/>
  <c r="C24" i="2"/>
  <c r="C23" i="2"/>
  <c r="C22" i="2" s="1"/>
  <c r="H21" i="2"/>
  <c r="D20" i="2"/>
  <c r="H20" i="2" s="1"/>
  <c r="C20" i="2"/>
  <c r="C19" i="2" s="1"/>
  <c r="H17" i="2"/>
  <c r="D16" i="2"/>
  <c r="H16" i="2" s="1"/>
  <c r="C16" i="2"/>
  <c r="C15" i="2"/>
  <c r="C14" i="2" s="1"/>
  <c r="H13" i="2"/>
  <c r="D12" i="2"/>
  <c r="H12" i="2" s="1"/>
  <c r="C12" i="2"/>
  <c r="H11" i="2"/>
  <c r="D10" i="2"/>
  <c r="H10" i="2" s="1"/>
  <c r="C10" i="2"/>
  <c r="H9" i="2"/>
  <c r="D8" i="2"/>
  <c r="H8" i="2" s="1"/>
  <c r="C8" i="2"/>
  <c r="C7" i="2" s="1"/>
  <c r="C6" i="2" s="1"/>
  <c r="C18" i="2" l="1"/>
  <c r="C5" i="2" s="1"/>
  <c r="C55" i="2" s="1"/>
  <c r="D7" i="2"/>
  <c r="D19" i="2"/>
  <c r="D40" i="2"/>
  <c r="H40" i="2" s="1"/>
  <c r="D48" i="2"/>
  <c r="D15" i="2"/>
  <c r="D23" i="2"/>
  <c r="D30" i="2"/>
  <c r="D36" i="2"/>
  <c r="D44" i="2"/>
  <c r="D52" i="2"/>
  <c r="H36" i="2" l="1"/>
  <c r="H48" i="2"/>
  <c r="D47" i="2"/>
  <c r="H47" i="2" s="1"/>
  <c r="H30" i="2"/>
  <c r="D29" i="2"/>
  <c r="H29" i="2" s="1"/>
  <c r="H52" i="2"/>
  <c r="D51" i="2"/>
  <c r="H51" i="2" s="1"/>
  <c r="H23" i="2"/>
  <c r="D22" i="2"/>
  <c r="H22" i="2" s="1"/>
  <c r="H19" i="2"/>
  <c r="H44" i="2"/>
  <c r="D43" i="2"/>
  <c r="H43" i="2" s="1"/>
  <c r="H15" i="2"/>
  <c r="D14" i="2"/>
  <c r="H14" i="2" s="1"/>
  <c r="H7" i="2"/>
  <c r="D6" i="2"/>
  <c r="H6" i="2" l="1"/>
  <c r="D5" i="2"/>
  <c r="D35" i="2"/>
  <c r="D18" i="2"/>
  <c r="H18" i="2" s="1"/>
  <c r="H5" i="2" l="1"/>
  <c r="D55" i="2"/>
  <c r="H55" i="2" s="1"/>
  <c r="H35" i="2"/>
  <c r="D34" i="2"/>
  <c r="H34" i="2" s="1"/>
</calcChain>
</file>

<file path=xl/sharedStrings.xml><?xml version="1.0" encoding="utf-8"?>
<sst xmlns="http://schemas.openxmlformats.org/spreadsheetml/2006/main" count="107" uniqueCount="93">
  <si>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</si>
  <si>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</si>
  <si>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</si>
  <si>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</si>
  <si>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</si>
  <si>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</si>
  <si>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</si>
  <si>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</si>
  <si>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</si>
  <si>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                                 </t>
  </si>
  <si>
    <t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</si>
  <si>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</si>
  <si>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t>182 1 01 02010 01 0000 110</t>
  </si>
  <si>
    <t>000 1 01 02020 01 0000 110</t>
  </si>
  <si>
    <t>182 1 01 02020 01 0000 110</t>
  </si>
  <si>
    <t>000 1 01 02030 01 0000 110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</si>
  <si>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                                    </t>
  </si>
  <si>
    <t>182 1 01 02030 01 0000 110</t>
  </si>
  <si>
    <t>000 1 05 00000 00 0000 000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</si>
  <si>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</si>
  <si>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000 1 05 03000 01 0000 110</t>
  </si>
  <si>
    <t>Единый сельскохозяйственный налог</t>
  </si>
  <si>
    <t>000 1 05 03010 01 0000 110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</si>
  <si>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</si>
  <si>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</si>
  <si>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</si>
  <si>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</si>
  <si>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</si>
  <si>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</si>
  <si>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</si>
  <si>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</si>
  <si>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</si>
  <si>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</si>
  <si>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</si>
  <si>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</si>
  <si>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</si>
  <si>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</si>
  <si>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</si>
  <si>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</si>
  <si>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</si>
  <si>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</si>
  <si>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</si>
  <si>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</si>
  <si>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</si>
  <si>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</si>
  <si>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</si>
  <si>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809 1 11 05025 10 0000 120</t>
  </si>
  <si>
    <t>000 2 00 00000 00 0000 000</t>
  </si>
  <si>
    <t xml:space="preserve">БЕЗМОЗМЕЗДНЫЕ ПОСТУПЛЕНИЯ </t>
  </si>
  <si>
    <t>000 2 02 00000 00 0000 000</t>
  </si>
  <si>
    <t xml:space="preserve">Безвозмездные поступления от других бюджетов бюджетной системы Российской Федерации  </t>
  </si>
  <si>
    <t>Дотации бюджетам бюджетной системы Российской Федерации</t>
  </si>
  <si>
    <t>Дотации 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</si>
  <si>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</si>
  <si>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</si>
  <si>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</si>
  <si>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</si>
  <si>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</si>
  <si>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</si>
  <si>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</si>
  <si>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000 2 02 10000 00 0000 150</t>
  </si>
  <si>
    <t>000 2 02 15001 00 0000 150</t>
  </si>
  <si>
    <t>000 2 02 15001 10 0000 150</t>
  </si>
  <si>
    <t>809 2 02 15001 10 0000 150</t>
  </si>
  <si>
    <t>000 2 02 15002 00 0000 150</t>
  </si>
  <si>
    <t>000 2 02 15002 10 0000 150</t>
  </si>
  <si>
    <t>809 2 02 15002 10 0000 150</t>
  </si>
  <si>
    <t>000 2 02 20000 00 0000 150</t>
  </si>
  <si>
    <t>000 2 02 29999 00 0000 150</t>
  </si>
  <si>
    <t>000 2 02 29999 10 0000 150</t>
  </si>
  <si>
    <t>809 2 02 29999 10 0000 150</t>
  </si>
  <si>
    <t>000 2 02 30000 00 0000 150</t>
  </si>
  <si>
    <t>000 2 02 35118 00 0000 150</t>
  </si>
  <si>
    <t>000 2 02 35118 10 0000 150</t>
  </si>
  <si>
    <t>809 2 02 35118 10 0000 150</t>
  </si>
  <si>
    <t>000 2 02 40000 00 0000 150</t>
  </si>
  <si>
    <t>000 2 02 40014 00 0000 150</t>
  </si>
  <si>
    <t>000 2 02 40014 10 0000 150</t>
  </si>
  <si>
    <t>809 2 02 40014 10 0000 150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</si>
  <si>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                                                  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</si>
  <si>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</si>
  <si>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</si>
  <si>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</si>
  <si>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</si>
  <si>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000 1 06 06043 10 0000 110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</si>
  <si>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</si>
  <si>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Субвенции бюджетам бюджетной системы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</si>
  <si>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</si>
  <si>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</si>
  <si>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</si>
  <si>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соглащениями</t>
  </si>
  <si>
    <t>Сведения об исполнении бюджета Холуйского сельского поселения по доходам в разрезе видов доходов в сравнении с запланированными значениями                                                 за 9 месяцев 2021 года</t>
  </si>
  <si>
    <t>Исполнено за 9 месяцев 2021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</si>
</sst>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2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justify" vertical="top" wrapText="1"/>
    </xf>
    <xf numFmtId="4" fontId="3" fillId="2" borderId="2" xfId="0" applyNumberFormat="1" applyFont="1" applyFill="1" applyBorder="1" applyAlignment="1">
      <alignment horizontal="center" vertical="center" shrinkToFit="1"/>
    </xf>
    <xf numFmtId="4" fontId="3" fillId="3" borderId="2" xfId="0" applyNumberFormat="1" applyFont="1" applyFill="1" applyBorder="1" applyAlignment="1">
      <alignment horizontal="center" vertical="center" shrinkToFit="1"/>
    </xf>
    <xf numFmtId="4" fontId="3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justify" vertical="top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4" fontId="4" fillId="3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justify" vertical="top" wrapText="1"/>
    </xf>
    <xf numFmtId="4" fontId="4" fillId="2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4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wrapText="1"/>
    </xf>
    <xf numFmtId="4" fontId="3" fillId="0" borderId="2" xfId="0" applyNumberFormat="1" applyFont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/>
    <xf numFmtId="2" fontId="4" fillId="0" borderId="3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B7" sqref="B7"/>
    </sheetView>
  </sheetViews>
  <sheetFormatPr defaultRowHeight="18.75" x14ac:dyDescent="0.3"/>
  <cols>
    <col min="1" max="1" width="28.140625" style="34" customWidth="1"/>
    <col min="2" max="2" width="33.140625" style="2" customWidth="1"/>
    <col min="3" max="3" width="15.85546875" style="2" customWidth="1"/>
    <col min="4" max="4" width="15.28515625" style="1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 ht="18.75" customHeight="1" x14ac:dyDescent="0.3">
      <c r="A1" s="44" t="s">
        <v>91</v>
      </c>
      <c r="B1" s="44"/>
      <c r="C1" s="44"/>
      <c r="D1" s="44"/>
      <c r="E1" s="44"/>
      <c r="F1" s="44"/>
      <c r="G1" s="44"/>
      <c r="H1" s="44"/>
    </row>
    <row r="2" spans="1:8" ht="46.5" customHeight="1" x14ac:dyDescent="0.3">
      <c r="A2" s="45"/>
      <c r="B2" s="45"/>
      <c r="C2" s="45"/>
      <c r="D2" s="45"/>
      <c r="E2" s="45"/>
      <c r="F2" s="45"/>
      <c r="G2" s="45"/>
      <c r="H2" s="45"/>
    </row>
    <row r="3" spans="1:8" s="40" customFormat="1" ht="63" x14ac:dyDescent="0.25">
      <c r="A3" s="3" t="s">
        <v>0</v>
      </c>
      <c r="B3" s="3" t="s">
        <v>1</v>
      </c>
      <c r="C3" s="3" t="s">
        <v>2</v>
      </c>
      <c r="D3" s="4" t="s">
        <v>92</v>
      </c>
      <c r="E3" s="37"/>
      <c r="F3" s="37"/>
      <c r="G3" s="37"/>
      <c r="H3" s="4" t="s">
        <v>3</v>
      </c>
    </row>
    <row r="4" spans="1:8" s="40" customFormat="1" ht="15.75" x14ac:dyDescent="0.25">
      <c r="A4" s="4">
        <v>1</v>
      </c>
      <c r="B4" s="4">
        <v>2</v>
      </c>
      <c r="C4" s="5">
        <v>3</v>
      </c>
      <c r="D4" s="6">
        <v>4</v>
      </c>
      <c r="E4" s="6"/>
      <c r="F4" s="6"/>
      <c r="G4" s="6"/>
      <c r="H4" s="6">
        <v>5</v>
      </c>
    </row>
    <row r="5" spans="1:8" ht="31.5" x14ac:dyDescent="0.3">
      <c r="A5" s="7" t="s">
        <v>4</v>
      </c>
      <c r="B5" s="8" t="s">
        <v>5</v>
      </c>
      <c r="C5" s="9">
        <f>C6+C14+C18+C29</f>
        <v>860121.69</v>
      </c>
      <c r="D5" s="9">
        <f>D6+D14+D18+D29</f>
        <v>380171.47000000003</v>
      </c>
      <c r="E5" s="35">
        <v>39401.33</v>
      </c>
      <c r="F5" s="35">
        <v>42044.09</v>
      </c>
      <c r="G5" s="35">
        <v>44531</v>
      </c>
      <c r="H5" s="10">
        <f>D5/C5*100</f>
        <v>44.199730621837944</v>
      </c>
    </row>
    <row r="6" spans="1:8" x14ac:dyDescent="0.3">
      <c r="A6" s="7" t="s">
        <v>6</v>
      </c>
      <c r="B6" s="8" t="s">
        <v>7</v>
      </c>
      <c r="C6" s="36">
        <f>C7</f>
        <v>318660</v>
      </c>
      <c r="D6" s="9">
        <f>D7</f>
        <v>216637.49000000002</v>
      </c>
      <c r="E6" s="37"/>
      <c r="F6" s="37"/>
      <c r="G6" s="37"/>
      <c r="H6" s="10">
        <f t="shared" ref="H6:H55" si="0">D6/C6*100</f>
        <v>67.983898198707095</v>
      </c>
    </row>
    <row r="7" spans="1:8" ht="31.5" x14ac:dyDescent="0.3">
      <c r="A7" s="11" t="s">
        <v>8</v>
      </c>
      <c r="B7" s="12" t="s">
        <v>9</v>
      </c>
      <c r="C7" s="16">
        <f>C8+C10+C12</f>
        <v>318660</v>
      </c>
      <c r="D7" s="13">
        <f>D8+D10+D12</f>
        <v>216637.49000000002</v>
      </c>
      <c r="E7" s="37"/>
      <c r="F7" s="37"/>
      <c r="G7" s="37"/>
      <c r="H7" s="14">
        <f t="shared" si="0"/>
        <v>67.983898198707095</v>
      </c>
    </row>
    <row r="8" spans="1:8" ht="157.5" x14ac:dyDescent="0.3">
      <c r="A8" s="11" t="s">
        <v>10</v>
      </c>
      <c r="B8" s="15" t="s">
        <v>11</v>
      </c>
      <c r="C8" s="16">
        <f>C9</f>
        <v>315160</v>
      </c>
      <c r="D8" s="17">
        <f>D9</f>
        <v>216252.73</v>
      </c>
      <c r="E8" s="37"/>
      <c r="F8" s="37"/>
      <c r="G8" s="37"/>
      <c r="H8" s="14">
        <f t="shared" si="0"/>
        <v>68.616807335956338</v>
      </c>
    </row>
    <row r="9" spans="1:8" ht="157.5" x14ac:dyDescent="0.3">
      <c r="A9" s="11" t="s">
        <v>12</v>
      </c>
      <c r="B9" s="15" t="s">
        <v>11</v>
      </c>
      <c r="C9" s="16">
        <v>315160</v>
      </c>
      <c r="D9" s="18">
        <v>216252.73</v>
      </c>
      <c r="E9" s="37"/>
      <c r="F9" s="37"/>
      <c r="G9" s="37"/>
      <c r="H9" s="14">
        <f t="shared" si="0"/>
        <v>68.616807335956338</v>
      </c>
    </row>
    <row r="10" spans="1:8" ht="236.25" x14ac:dyDescent="0.3">
      <c r="A10" s="11" t="s">
        <v>13</v>
      </c>
      <c r="B10" s="15" t="s">
        <v>79</v>
      </c>
      <c r="C10" s="16">
        <f>C11</f>
        <v>1500</v>
      </c>
      <c r="D10" s="16">
        <f>D11</f>
        <v>45.5</v>
      </c>
      <c r="E10" s="37"/>
      <c r="F10" s="37"/>
      <c r="G10" s="37"/>
      <c r="H10" s="14">
        <f t="shared" si="0"/>
        <v>3.0333333333333332</v>
      </c>
    </row>
    <row r="11" spans="1:8" ht="236.25" x14ac:dyDescent="0.3">
      <c r="A11" s="11" t="s">
        <v>14</v>
      </c>
      <c r="B11" s="15" t="s">
        <v>79</v>
      </c>
      <c r="C11" s="16">
        <v>1500</v>
      </c>
      <c r="D11" s="18">
        <v>45.5</v>
      </c>
      <c r="E11" s="37"/>
      <c r="F11" s="37"/>
      <c r="G11" s="37"/>
      <c r="H11" s="14">
        <f t="shared" si="0"/>
        <v>3.0333333333333332</v>
      </c>
    </row>
    <row r="12" spans="1:8" ht="94.5" x14ac:dyDescent="0.3">
      <c r="A12" s="11" t="s">
        <v>15</v>
      </c>
      <c r="B12" s="12" t="s">
        <v>16</v>
      </c>
      <c r="C12" s="16">
        <f>C13</f>
        <v>2000</v>
      </c>
      <c r="D12" s="19">
        <f>D13</f>
        <v>339.26</v>
      </c>
      <c r="E12" s="37"/>
      <c r="F12" s="37"/>
      <c r="G12" s="37"/>
      <c r="H12" s="14">
        <f t="shared" si="0"/>
        <v>16.963000000000001</v>
      </c>
    </row>
    <row r="13" spans="1:8" ht="94.5" x14ac:dyDescent="0.3">
      <c r="A13" s="11" t="s">
        <v>17</v>
      </c>
      <c r="B13" s="12" t="s">
        <v>16</v>
      </c>
      <c r="C13" s="16">
        <v>2000</v>
      </c>
      <c r="D13" s="18">
        <v>339.26</v>
      </c>
      <c r="E13" s="37"/>
      <c r="F13" s="37"/>
      <c r="G13" s="37"/>
      <c r="H13" s="14">
        <f t="shared" si="0"/>
        <v>16.963000000000001</v>
      </c>
    </row>
    <row r="14" spans="1:8" x14ac:dyDescent="0.3">
      <c r="A14" s="7" t="s">
        <v>18</v>
      </c>
      <c r="B14" s="20" t="s">
        <v>19</v>
      </c>
      <c r="C14" s="29">
        <f>C15</f>
        <v>11064</v>
      </c>
      <c r="D14" s="9">
        <f t="shared" ref="D14:D16" si="1">D15</f>
        <v>11064</v>
      </c>
      <c r="E14" s="37"/>
      <c r="F14" s="37"/>
      <c r="G14" s="37"/>
      <c r="H14" s="10">
        <f t="shared" si="0"/>
        <v>100</v>
      </c>
    </row>
    <row r="15" spans="1:8" ht="31.5" x14ac:dyDescent="0.3">
      <c r="A15" s="11" t="s">
        <v>20</v>
      </c>
      <c r="B15" s="12" t="s">
        <v>21</v>
      </c>
      <c r="C15" s="16">
        <f>C16</f>
        <v>11064</v>
      </c>
      <c r="D15" s="21">
        <f t="shared" si="1"/>
        <v>11064</v>
      </c>
      <c r="E15" s="37"/>
      <c r="F15" s="37"/>
      <c r="G15" s="37"/>
      <c r="H15" s="14">
        <f t="shared" si="0"/>
        <v>100</v>
      </c>
    </row>
    <row r="16" spans="1:8" ht="31.5" x14ac:dyDescent="0.3">
      <c r="A16" s="11" t="s">
        <v>22</v>
      </c>
      <c r="B16" s="12" t="s">
        <v>21</v>
      </c>
      <c r="C16" s="16">
        <f>C17</f>
        <v>11064</v>
      </c>
      <c r="D16" s="21">
        <f t="shared" si="1"/>
        <v>11064</v>
      </c>
      <c r="E16" s="37"/>
      <c r="F16" s="37"/>
      <c r="G16" s="37"/>
      <c r="H16" s="14">
        <f t="shared" si="0"/>
        <v>100</v>
      </c>
    </row>
    <row r="17" spans="1:8" ht="31.5" x14ac:dyDescent="0.3">
      <c r="A17" s="11" t="s">
        <v>23</v>
      </c>
      <c r="B17" s="12" t="s">
        <v>21</v>
      </c>
      <c r="C17" s="16">
        <v>11064</v>
      </c>
      <c r="D17" s="22">
        <v>11064</v>
      </c>
      <c r="E17" s="37"/>
      <c r="F17" s="37"/>
      <c r="G17" s="37"/>
      <c r="H17" s="14">
        <f t="shared" si="0"/>
        <v>100</v>
      </c>
    </row>
    <row r="18" spans="1:8" x14ac:dyDescent="0.3">
      <c r="A18" s="7" t="s">
        <v>24</v>
      </c>
      <c r="B18" s="20" t="s">
        <v>25</v>
      </c>
      <c r="C18" s="29">
        <f>C19+C22</f>
        <v>478000</v>
      </c>
      <c r="D18" s="23">
        <f>D19+D22</f>
        <v>152455.19</v>
      </c>
      <c r="E18" s="37"/>
      <c r="F18" s="37"/>
      <c r="G18" s="37"/>
      <c r="H18" s="10">
        <f t="shared" si="0"/>
        <v>31.894391213389124</v>
      </c>
    </row>
    <row r="19" spans="1:8" ht="31.5" x14ac:dyDescent="0.3">
      <c r="A19" s="11" t="s">
        <v>26</v>
      </c>
      <c r="B19" s="12" t="s">
        <v>27</v>
      </c>
      <c r="C19" s="16">
        <f>C20</f>
        <v>42000</v>
      </c>
      <c r="D19" s="21">
        <f>D20</f>
        <v>37021.24</v>
      </c>
      <c r="E19" s="37"/>
      <c r="F19" s="37"/>
      <c r="G19" s="37"/>
      <c r="H19" s="14">
        <f t="shared" si="0"/>
        <v>88.145809523809518</v>
      </c>
    </row>
    <row r="20" spans="1:8" ht="94.5" x14ac:dyDescent="0.3">
      <c r="A20" s="11" t="s">
        <v>28</v>
      </c>
      <c r="B20" s="12" t="s">
        <v>29</v>
      </c>
      <c r="C20" s="16">
        <f>C21</f>
        <v>42000</v>
      </c>
      <c r="D20" s="21">
        <f>D21</f>
        <v>37021.24</v>
      </c>
      <c r="E20" s="37"/>
      <c r="F20" s="37"/>
      <c r="G20" s="37"/>
      <c r="H20" s="14">
        <f t="shared" si="0"/>
        <v>88.145809523809518</v>
      </c>
    </row>
    <row r="21" spans="1:8" ht="95.25" x14ac:dyDescent="0.3">
      <c r="A21" s="11" t="s">
        <v>30</v>
      </c>
      <c r="B21" s="24" t="s">
        <v>29</v>
      </c>
      <c r="C21" s="16">
        <v>42000</v>
      </c>
      <c r="D21" s="18">
        <v>37021.24</v>
      </c>
      <c r="E21" s="37"/>
      <c r="F21" s="37"/>
      <c r="G21" s="37"/>
      <c r="H21" s="14">
        <f t="shared" si="0"/>
        <v>88.145809523809518</v>
      </c>
    </row>
    <row r="22" spans="1:8" x14ac:dyDescent="0.3">
      <c r="A22" s="11" t="s">
        <v>31</v>
      </c>
      <c r="B22" s="12" t="s">
        <v>32</v>
      </c>
      <c r="C22" s="16">
        <f>C23+C26</f>
        <v>436000</v>
      </c>
      <c r="D22" s="16">
        <f>D23+D26</f>
        <v>115433.95</v>
      </c>
      <c r="E22" s="37"/>
      <c r="F22" s="37"/>
      <c r="G22" s="37"/>
      <c r="H22" s="14">
        <f t="shared" si="0"/>
        <v>26.475676605504589</v>
      </c>
    </row>
    <row r="23" spans="1:8" x14ac:dyDescent="0.3">
      <c r="A23" s="11" t="s">
        <v>80</v>
      </c>
      <c r="B23" s="12" t="s">
        <v>81</v>
      </c>
      <c r="C23" s="16">
        <f>C24</f>
        <v>95000</v>
      </c>
      <c r="D23" s="21">
        <f>D24</f>
        <v>42314.61</v>
      </c>
      <c r="E23" s="37"/>
      <c r="F23" s="37"/>
      <c r="G23" s="37"/>
      <c r="H23" s="14">
        <f t="shared" si="0"/>
        <v>44.541694736842111</v>
      </c>
    </row>
    <row r="24" spans="1:8" ht="79.5" x14ac:dyDescent="0.3">
      <c r="A24" s="11" t="s">
        <v>33</v>
      </c>
      <c r="B24" s="24" t="s">
        <v>34</v>
      </c>
      <c r="C24" s="16">
        <f>C25</f>
        <v>95000</v>
      </c>
      <c r="D24" s="16">
        <f>D25</f>
        <v>42314.61</v>
      </c>
      <c r="E24" s="37"/>
      <c r="F24" s="37"/>
      <c r="G24" s="37"/>
      <c r="H24" s="14">
        <f t="shared" si="0"/>
        <v>44.541694736842111</v>
      </c>
    </row>
    <row r="25" spans="1:8" ht="79.5" x14ac:dyDescent="0.3">
      <c r="A25" s="11" t="s">
        <v>35</v>
      </c>
      <c r="B25" s="25" t="s">
        <v>34</v>
      </c>
      <c r="C25" s="16">
        <v>95000</v>
      </c>
      <c r="D25" s="21">
        <v>42314.61</v>
      </c>
      <c r="E25" s="37"/>
      <c r="F25" s="37"/>
      <c r="G25" s="37"/>
      <c r="H25" s="14">
        <f t="shared" si="0"/>
        <v>44.541694736842111</v>
      </c>
    </row>
    <row r="26" spans="1:8" ht="32.25" x14ac:dyDescent="0.3">
      <c r="A26" s="11" t="s">
        <v>82</v>
      </c>
      <c r="B26" s="25" t="s">
        <v>83</v>
      </c>
      <c r="C26" s="16">
        <f>C27</f>
        <v>341000</v>
      </c>
      <c r="D26" s="16">
        <f>D27</f>
        <v>73119.34</v>
      </c>
      <c r="E26" s="37"/>
      <c r="F26" s="37"/>
      <c r="G26" s="37"/>
      <c r="H26" s="14">
        <f t="shared" si="0"/>
        <v>21.442621700879762</v>
      </c>
    </row>
    <row r="27" spans="1:8" ht="63.75" x14ac:dyDescent="0.3">
      <c r="A27" s="11" t="s">
        <v>84</v>
      </c>
      <c r="B27" s="25" t="s">
        <v>37</v>
      </c>
      <c r="C27" s="16">
        <f>C28</f>
        <v>341000</v>
      </c>
      <c r="D27" s="16">
        <f>D28</f>
        <v>73119.34</v>
      </c>
      <c r="E27" s="37"/>
      <c r="F27" s="37"/>
      <c r="G27" s="37"/>
      <c r="H27" s="14">
        <f t="shared" si="0"/>
        <v>21.442621700879762</v>
      </c>
    </row>
    <row r="28" spans="1:8" ht="63" x14ac:dyDescent="0.3">
      <c r="A28" s="11" t="s">
        <v>36</v>
      </c>
      <c r="B28" s="12" t="s">
        <v>37</v>
      </c>
      <c r="C28" s="16">
        <v>341000</v>
      </c>
      <c r="D28" s="17">
        <v>73119.34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14">
        <f t="shared" si="0"/>
        <v>21.442621700879762</v>
      </c>
    </row>
    <row r="29" spans="1:8" ht="78.75" x14ac:dyDescent="0.3">
      <c r="A29" s="7" t="s">
        <v>38</v>
      </c>
      <c r="B29" s="20" t="s">
        <v>39</v>
      </c>
      <c r="C29" s="29">
        <f t="shared" ref="C29:D32" si="2">C30</f>
        <v>52397.69</v>
      </c>
      <c r="D29" s="29">
        <f t="shared" si="2"/>
        <v>14.79</v>
      </c>
      <c r="E29" s="22"/>
      <c r="F29" s="22"/>
      <c r="G29" s="22"/>
      <c r="H29" s="10">
        <f t="shared" si="0"/>
        <v>2.8226435173000945E-2</v>
      </c>
    </row>
    <row r="30" spans="1:8" ht="189" x14ac:dyDescent="0.3">
      <c r="A30" s="27" t="s">
        <v>40</v>
      </c>
      <c r="B30" s="28" t="s">
        <v>41</v>
      </c>
      <c r="C30" s="16">
        <f t="shared" si="2"/>
        <v>52397.69</v>
      </c>
      <c r="D30" s="16">
        <f t="shared" si="2"/>
        <v>14.79</v>
      </c>
      <c r="E30" s="22"/>
      <c r="F30" s="22"/>
      <c r="G30" s="22"/>
      <c r="H30" s="14">
        <f t="shared" si="0"/>
        <v>2.8226435173000945E-2</v>
      </c>
    </row>
    <row r="31" spans="1:8" ht="157.5" x14ac:dyDescent="0.3">
      <c r="A31" s="27" t="s">
        <v>42</v>
      </c>
      <c r="B31" s="28" t="s">
        <v>43</v>
      </c>
      <c r="C31" s="16">
        <f t="shared" si="2"/>
        <v>52397.69</v>
      </c>
      <c r="D31" s="16">
        <f t="shared" si="2"/>
        <v>14.79</v>
      </c>
      <c r="E31" s="22"/>
      <c r="F31" s="22"/>
      <c r="G31" s="22"/>
      <c r="H31" s="14">
        <f t="shared" si="0"/>
        <v>2.8226435173000945E-2</v>
      </c>
    </row>
    <row r="32" spans="1:8" ht="157.5" x14ac:dyDescent="0.3">
      <c r="A32" s="27" t="s">
        <v>44</v>
      </c>
      <c r="B32" s="28" t="s">
        <v>45</v>
      </c>
      <c r="C32" s="16">
        <f t="shared" si="2"/>
        <v>52397.69</v>
      </c>
      <c r="D32" s="16">
        <f t="shared" si="2"/>
        <v>14.79</v>
      </c>
      <c r="E32" s="37"/>
      <c r="F32" s="37"/>
      <c r="G32" s="37"/>
      <c r="H32" s="14">
        <f t="shared" si="0"/>
        <v>2.8226435173000945E-2</v>
      </c>
    </row>
    <row r="33" spans="1:8" ht="157.5" x14ac:dyDescent="0.3">
      <c r="A33" s="27" t="s">
        <v>46</v>
      </c>
      <c r="B33" s="28" t="s">
        <v>45</v>
      </c>
      <c r="C33" s="16">
        <v>52397.69</v>
      </c>
      <c r="D33" s="16">
        <v>14.79</v>
      </c>
      <c r="E33" s="37"/>
      <c r="F33" s="37"/>
      <c r="G33" s="37"/>
      <c r="H33" s="14">
        <f t="shared" si="0"/>
        <v>2.8226435173000945E-2</v>
      </c>
    </row>
    <row r="34" spans="1:8" ht="31.5" x14ac:dyDescent="0.3">
      <c r="A34" s="30" t="s">
        <v>47</v>
      </c>
      <c r="B34" s="31" t="s">
        <v>48</v>
      </c>
      <c r="C34" s="29">
        <f>C35</f>
        <v>8512151.4800000004</v>
      </c>
      <c r="D34" s="46">
        <f>D35</f>
        <v>6386555.7599999998</v>
      </c>
      <c r="E34" s="47"/>
      <c r="F34" s="47"/>
      <c r="G34" s="47"/>
      <c r="H34" s="10">
        <f t="shared" si="0"/>
        <v>75.028690161420855</v>
      </c>
    </row>
    <row r="35" spans="1:8" ht="63" x14ac:dyDescent="0.3">
      <c r="A35" s="30" t="s">
        <v>49</v>
      </c>
      <c r="B35" s="31" t="s">
        <v>50</v>
      </c>
      <c r="C35" s="29">
        <f>C36+C43+C47+C51</f>
        <v>8512151.4800000004</v>
      </c>
      <c r="D35" s="29">
        <f>D36+D43+D47+D51</f>
        <v>6386555.7599999998</v>
      </c>
      <c r="E35" s="37"/>
      <c r="F35" s="37"/>
      <c r="G35" s="37"/>
      <c r="H35" s="10">
        <f t="shared" si="0"/>
        <v>75.028690161420855</v>
      </c>
    </row>
    <row r="36" spans="1:8" ht="47.25" x14ac:dyDescent="0.3">
      <c r="A36" s="30" t="s">
        <v>60</v>
      </c>
      <c r="B36" s="32" t="s">
        <v>51</v>
      </c>
      <c r="C36" s="29">
        <f>C37+C40</f>
        <v>5387150</v>
      </c>
      <c r="D36" s="29">
        <f>D37+D40</f>
        <v>4040363</v>
      </c>
      <c r="E36" s="37"/>
      <c r="F36" s="37"/>
      <c r="G36" s="37"/>
      <c r="H36" s="10">
        <f t="shared" si="0"/>
        <v>75.000009281345427</v>
      </c>
    </row>
    <row r="37" spans="1:8" ht="31.5" x14ac:dyDescent="0.3">
      <c r="A37" s="11" t="s">
        <v>61</v>
      </c>
      <c r="B37" s="12" t="s">
        <v>52</v>
      </c>
      <c r="C37" s="16">
        <f>C38</f>
        <v>4813500</v>
      </c>
      <c r="D37" s="33">
        <f>D38</f>
        <v>3610125</v>
      </c>
      <c r="E37" s="37"/>
      <c r="F37" s="37"/>
      <c r="G37" s="37"/>
      <c r="H37" s="14">
        <f t="shared" si="0"/>
        <v>75</v>
      </c>
    </row>
    <row r="38" spans="1:8" ht="78.75" x14ac:dyDescent="0.3">
      <c r="A38" s="11" t="s">
        <v>62</v>
      </c>
      <c r="B38" s="12" t="s">
        <v>85</v>
      </c>
      <c r="C38" s="16">
        <f>C39</f>
        <v>4813500</v>
      </c>
      <c r="D38" s="33">
        <f>D39</f>
        <v>3610125</v>
      </c>
      <c r="E38" s="37"/>
      <c r="F38" s="37"/>
      <c r="G38" s="37"/>
      <c r="H38" s="14">
        <f t="shared" si="0"/>
        <v>75</v>
      </c>
    </row>
    <row r="39" spans="1:8" ht="78.75" x14ac:dyDescent="0.3">
      <c r="A39" s="11" t="s">
        <v>63</v>
      </c>
      <c r="B39" s="12" t="s">
        <v>85</v>
      </c>
      <c r="C39" s="16">
        <v>4813500</v>
      </c>
      <c r="D39" s="16">
        <v>3610125</v>
      </c>
      <c r="E39" s="37"/>
      <c r="F39" s="37"/>
      <c r="G39" s="37"/>
      <c r="H39" s="14">
        <f t="shared" si="0"/>
        <v>75</v>
      </c>
    </row>
    <row r="40" spans="1:8" ht="47.25" x14ac:dyDescent="0.3">
      <c r="A40" s="11" t="s">
        <v>64</v>
      </c>
      <c r="B40" s="12" t="s">
        <v>53</v>
      </c>
      <c r="C40" s="16">
        <f>C41</f>
        <v>573650</v>
      </c>
      <c r="D40" s="16">
        <f>D41</f>
        <v>430238</v>
      </c>
      <c r="E40" s="37"/>
      <c r="F40" s="37"/>
      <c r="G40" s="37"/>
      <c r="H40" s="14">
        <f t="shared" si="0"/>
        <v>75.000087161160991</v>
      </c>
    </row>
    <row r="41" spans="1:8" ht="63" x14ac:dyDescent="0.3">
      <c r="A41" s="11" t="s">
        <v>65</v>
      </c>
      <c r="B41" s="12" t="s">
        <v>54</v>
      </c>
      <c r="C41" s="16">
        <f>C42</f>
        <v>573650</v>
      </c>
      <c r="D41" s="16">
        <f>D42</f>
        <v>430238</v>
      </c>
      <c r="E41" s="37"/>
      <c r="F41" s="37"/>
      <c r="G41" s="37"/>
      <c r="H41" s="14">
        <f t="shared" si="0"/>
        <v>75.000087161160991</v>
      </c>
    </row>
    <row r="42" spans="1:8" ht="63" x14ac:dyDescent="0.3">
      <c r="A42" s="11" t="s">
        <v>66</v>
      </c>
      <c r="B42" s="12" t="s">
        <v>54</v>
      </c>
      <c r="C42" s="16">
        <v>573650</v>
      </c>
      <c r="D42" s="16">
        <v>430238</v>
      </c>
      <c r="E42" s="37"/>
      <c r="F42" s="37"/>
      <c r="G42" s="37"/>
      <c r="H42" s="14">
        <f t="shared" si="0"/>
        <v>75.000087161160991</v>
      </c>
    </row>
    <row r="43" spans="1:8" ht="63" x14ac:dyDescent="0.3">
      <c r="A43" s="30" t="s">
        <v>67</v>
      </c>
      <c r="B43" s="31" t="s">
        <v>55</v>
      </c>
      <c r="C43" s="29">
        <f t="shared" ref="C43:D45" si="3">C44</f>
        <v>1483791</v>
      </c>
      <c r="D43" s="29">
        <f t="shared" si="3"/>
        <v>1112844</v>
      </c>
      <c r="E43" s="37"/>
      <c r="F43" s="37"/>
      <c r="G43" s="37"/>
      <c r="H43" s="10">
        <f t="shared" si="0"/>
        <v>75.00005054620226</v>
      </c>
    </row>
    <row r="44" spans="1:8" s="41" customFormat="1" x14ac:dyDescent="0.3">
      <c r="A44" s="11" t="s">
        <v>68</v>
      </c>
      <c r="B44" s="15" t="s">
        <v>56</v>
      </c>
      <c r="C44" s="16">
        <f t="shared" si="3"/>
        <v>1483791</v>
      </c>
      <c r="D44" s="16">
        <f t="shared" si="3"/>
        <v>1112844</v>
      </c>
      <c r="E44" s="38"/>
      <c r="F44" s="38"/>
      <c r="G44" s="38"/>
      <c r="H44" s="39">
        <f t="shared" si="0"/>
        <v>75.00005054620226</v>
      </c>
    </row>
    <row r="45" spans="1:8" ht="31.5" x14ac:dyDescent="0.3">
      <c r="A45" s="11" t="s">
        <v>69</v>
      </c>
      <c r="B45" s="15" t="s">
        <v>57</v>
      </c>
      <c r="C45" s="16">
        <f t="shared" si="3"/>
        <v>1483791</v>
      </c>
      <c r="D45" s="16">
        <f t="shared" si="3"/>
        <v>1112844</v>
      </c>
      <c r="E45" s="37"/>
      <c r="F45" s="37"/>
      <c r="G45" s="37"/>
      <c r="H45" s="14">
        <f t="shared" si="0"/>
        <v>75.00005054620226</v>
      </c>
    </row>
    <row r="46" spans="1:8" ht="31.5" x14ac:dyDescent="0.3">
      <c r="A46" s="11" t="s">
        <v>70</v>
      </c>
      <c r="B46" s="15" t="s">
        <v>57</v>
      </c>
      <c r="C46" s="16">
        <v>1483791</v>
      </c>
      <c r="D46" s="16">
        <v>1112844</v>
      </c>
      <c r="E46" s="37"/>
      <c r="F46" s="37"/>
      <c r="G46" s="37"/>
      <c r="H46" s="14">
        <f t="shared" si="0"/>
        <v>75.00005054620226</v>
      </c>
    </row>
    <row r="47" spans="1:8" ht="47.25" x14ac:dyDescent="0.3">
      <c r="A47" s="30" t="s">
        <v>71</v>
      </c>
      <c r="B47" s="32" t="s">
        <v>86</v>
      </c>
      <c r="C47" s="29">
        <f t="shared" ref="C47:D49" si="4">C48</f>
        <v>93000</v>
      </c>
      <c r="D47" s="29">
        <f t="shared" si="4"/>
        <v>52880.29</v>
      </c>
      <c r="E47" s="37"/>
      <c r="F47" s="37"/>
      <c r="G47" s="37"/>
      <c r="H47" s="10">
        <f t="shared" si="0"/>
        <v>56.860526881720432</v>
      </c>
    </row>
    <row r="48" spans="1:8" ht="78.75" x14ac:dyDescent="0.3">
      <c r="A48" s="11" t="s">
        <v>72</v>
      </c>
      <c r="B48" s="12" t="s">
        <v>87</v>
      </c>
      <c r="C48" s="16">
        <f t="shared" si="4"/>
        <v>93000</v>
      </c>
      <c r="D48" s="16">
        <f t="shared" si="4"/>
        <v>52880.29</v>
      </c>
      <c r="E48" s="37"/>
      <c r="F48" s="37"/>
      <c r="G48" s="37"/>
      <c r="H48" s="14">
        <f t="shared" si="0"/>
        <v>56.860526881720432</v>
      </c>
    </row>
    <row r="49" spans="1:8" ht="78.75" x14ac:dyDescent="0.3">
      <c r="A49" s="11" t="s">
        <v>73</v>
      </c>
      <c r="B49" s="12" t="s">
        <v>88</v>
      </c>
      <c r="C49" s="16">
        <f t="shared" si="4"/>
        <v>93000</v>
      </c>
      <c r="D49" s="16">
        <f t="shared" si="4"/>
        <v>52880.29</v>
      </c>
      <c r="E49" s="37"/>
      <c r="F49" s="37"/>
      <c r="G49" s="37"/>
      <c r="H49" s="14">
        <f t="shared" si="0"/>
        <v>56.860526881720432</v>
      </c>
    </row>
    <row r="50" spans="1:8" ht="78.75" x14ac:dyDescent="0.3">
      <c r="A50" s="11" t="s">
        <v>74</v>
      </c>
      <c r="B50" s="12" t="s">
        <v>88</v>
      </c>
      <c r="C50" s="16">
        <v>93000</v>
      </c>
      <c r="D50" s="16">
        <v>52880.29</v>
      </c>
      <c r="E50" s="37"/>
      <c r="F50" s="37"/>
      <c r="G50" s="37"/>
      <c r="H50" s="14">
        <f t="shared" si="0"/>
        <v>56.860526881720432</v>
      </c>
    </row>
    <row r="51" spans="1:8" ht="31.5" x14ac:dyDescent="0.3">
      <c r="A51" s="30" t="s">
        <v>75</v>
      </c>
      <c r="B51" s="31" t="s">
        <v>89</v>
      </c>
      <c r="C51" s="29">
        <f t="shared" ref="C51:D53" si="5">C52</f>
        <v>1548210.48</v>
      </c>
      <c r="D51" s="29">
        <f t="shared" si="5"/>
        <v>1180468.47</v>
      </c>
      <c r="E51" s="37"/>
      <c r="F51" s="37"/>
      <c r="G51" s="37"/>
      <c r="H51" s="10">
        <f t="shared" si="0"/>
        <v>76.247285834158674</v>
      </c>
    </row>
    <row r="52" spans="1:8" ht="126" x14ac:dyDescent="0.3">
      <c r="A52" s="11" t="s">
        <v>76</v>
      </c>
      <c r="B52" s="12" t="s">
        <v>58</v>
      </c>
      <c r="C52" s="16">
        <f t="shared" si="5"/>
        <v>1548210.48</v>
      </c>
      <c r="D52" s="16">
        <f t="shared" si="5"/>
        <v>1180468.47</v>
      </c>
      <c r="E52" s="37"/>
      <c r="F52" s="37"/>
      <c r="G52" s="37"/>
      <c r="H52" s="14">
        <f t="shared" si="0"/>
        <v>76.247285834158674</v>
      </c>
    </row>
    <row r="53" spans="1:8" ht="141.75" x14ac:dyDescent="0.3">
      <c r="A53" s="11" t="s">
        <v>77</v>
      </c>
      <c r="B53" s="12" t="s">
        <v>90</v>
      </c>
      <c r="C53" s="16">
        <f t="shared" si="5"/>
        <v>1548210.48</v>
      </c>
      <c r="D53" s="16">
        <f t="shared" si="5"/>
        <v>1180468.47</v>
      </c>
      <c r="E53" s="37"/>
      <c r="F53" s="37"/>
      <c r="G53" s="37"/>
      <c r="H53" s="14">
        <f t="shared" si="0"/>
        <v>76.247285834158674</v>
      </c>
    </row>
    <row r="54" spans="1:8" ht="141.75" x14ac:dyDescent="0.3">
      <c r="A54" s="11" t="s">
        <v>78</v>
      </c>
      <c r="B54" s="12" t="s">
        <v>90</v>
      </c>
      <c r="C54" s="16">
        <v>1548210.48</v>
      </c>
      <c r="D54" s="16">
        <v>1180468.47</v>
      </c>
      <c r="E54" s="37"/>
      <c r="F54" s="37"/>
      <c r="G54" s="37"/>
      <c r="H54" s="14">
        <f t="shared" si="0"/>
        <v>76.247285834158674</v>
      </c>
    </row>
    <row r="55" spans="1:8" x14ac:dyDescent="0.3">
      <c r="A55" s="42" t="s">
        <v>59</v>
      </c>
      <c r="B55" s="43"/>
      <c r="C55" s="29">
        <f>C5+C34</f>
        <v>9372273.1699999999</v>
      </c>
      <c r="D55" s="29">
        <f>D5+D34</f>
        <v>6766727.2299999995</v>
      </c>
      <c r="H55" s="10">
        <f t="shared" si="0"/>
        <v>72.199423845858718</v>
      </c>
    </row>
  </sheetData>
  <mergeCells count="2">
    <mergeCell ref="A55:B55"/>
    <mergeCell ref="A1:H2"/>
  </mergeCells>
  <pageMargins left="0.70866141732283472" right="0.70866141732283472" top="0.74803149606299213" bottom="0.74803149606299213" header="0.31496062992125984" footer="0.31496062992125984"/>
  <pageSetup paperSize="9" scale="85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2021-10-28T08:11:22Z</dcterms:modified>
</cp:coreProperties>
</file>